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<sst xmlns="http://schemas.openxmlformats.org/spreadsheetml/2006/main" count="40" uniqueCount="28">
  <si>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Bruttó minimálbér</t>
  </si>
  <si>
    <t>Munkavállalói szempont (jövedelem)</t>
  </si>
  <si>
    <t>Munkáltatói szempont (költség)</t>
  </si>
  <si>
    <t>Bruttó</t>
  </si>
  <si>
    <t>Adóalap</t>
  </si>
  <si>
    <t>Nettó</t>
  </si>
  <si>
    <t>Minimálbér</t>
  </si>
  <si>
    <t>Bruttó minimál-</t>
  </si>
  <si>
    <t>Munkáltatói</t>
  </si>
  <si>
    <t>Tételes</t>
  </si>
  <si>
    <t xml:space="preserve">Munkáltatói </t>
  </si>
  <si>
    <t>minimálbér</t>
  </si>
  <si>
    <t>2010-ben</t>
  </si>
  <si>
    <t>reál változása</t>
  </si>
  <si>
    <t>bér növekedés</t>
  </si>
  <si>
    <t>járulékváltozás</t>
  </si>
  <si>
    <t xml:space="preserve">EHO </t>
  </si>
  <si>
    <t>költség vál-</t>
  </si>
  <si>
    <t>4,1% árindex</t>
  </si>
  <si>
    <t>költsége</t>
  </si>
  <si>
    <t>2009. elejéhez</t>
  </si>
  <si>
    <t>megszűnése</t>
  </si>
  <si>
    <t>tozás összesen</t>
  </si>
  <si>
    <t>Ft/fő/hó</t>
  </si>
  <si>
    <t>%</t>
  </si>
  <si>
    <t>mellett</t>
  </si>
  <si>
    <t>Ftfő/hó</t>
  </si>
  <si>
    <t>növekedése (%)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</si>
</sst>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0" fontId="0" fillId="2" borderId="0" xfId="0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workbookViewId="0" topLeftCell="A1">
      <selection activeCell="E21" sqref="E21"/>
    </sheetView>
  </sheetViews>
  <sheetFormatPr defaultColWidth="9.140625" defaultRowHeight="12.75"/>
  <cols>
    <col min="1" max="1" width="19.8515625" style="0" customWidth="1"/>
    <col min="2" max="2" width="16.28125" style="0" customWidth="1"/>
    <col min="3" max="3" width="15.421875" style="0" customWidth="1"/>
    <col min="4" max="4" width="16.28125" style="0" customWidth="1"/>
    <col min="5" max="5" width="16.00390625" style="0" customWidth="1"/>
    <col min="6" max="6" width="20.7109375" style="0" customWidth="1"/>
    <col min="7" max="7" width="21.57421875" style="0" customWidth="1"/>
    <col min="8" max="8" width="18.28125" style="0" customWidth="1"/>
    <col min="9" max="9" width="16.57421875" style="0" customWidth="1"/>
    <col min="10" max="10" width="12.28125" style="0" customWidth="1"/>
    <col min="11" max="11" width="11.00390625" style="0" customWidth="1"/>
  </cols>
  <sheetData>
    <row r="1" spans="1:11" ht="12.75">
      <c r="A1" s="17" t="s">
        <v>0</v>
      </c>
      <c r="B1" s="18"/>
      <c r="C1" s="18" t="s">
        <v>1</v>
      </c>
      <c r="D1" s="18"/>
      <c r="E1" s="18"/>
      <c r="F1" s="18"/>
      <c r="G1" s="18" t="s">
        <v>2</v>
      </c>
      <c r="H1" s="18"/>
      <c r="I1" s="18"/>
      <c r="J1" s="18"/>
      <c r="K1" s="19"/>
    </row>
    <row r="2" spans="1:11" ht="12.75">
      <c r="A2" s="20" t="s">
        <v>3</v>
      </c>
      <c r="B2" s="1" t="s">
        <v>3</v>
      </c>
      <c r="C2" s="1" t="s">
        <v>4</v>
      </c>
      <c r="D2" s="1" t="s">
        <v>5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4" t="s">
        <v>10</v>
      </c>
      <c r="K2" s="21"/>
    </row>
    <row r="3" spans="1:11" ht="12.75">
      <c r="A3" s="20" t="s">
        <v>11</v>
      </c>
      <c r="B3" s="1" t="s">
        <v>11</v>
      </c>
      <c r="C3" s="5" t="s">
        <v>12</v>
      </c>
      <c r="D3" s="1" t="s">
        <v>11</v>
      </c>
      <c r="E3" s="1" t="s">
        <v>11</v>
      </c>
      <c r="F3" s="1" t="s">
        <v>13</v>
      </c>
      <c r="G3" s="1" t="s">
        <v>14</v>
      </c>
      <c r="H3" s="1" t="s">
        <v>15</v>
      </c>
      <c r="I3" s="1" t="s">
        <v>16</v>
      </c>
      <c r="J3" s="14" t="s">
        <v>17</v>
      </c>
      <c r="K3" s="21"/>
    </row>
    <row r="4" spans="1:11" ht="12.75">
      <c r="A4" s="20" t="s">
        <v>12</v>
      </c>
      <c r="B4" s="1" t="s">
        <v>27</v>
      </c>
      <c r="C4" s="5">
        <v>1.27</v>
      </c>
      <c r="D4" s="1" t="s">
        <v>12</v>
      </c>
      <c r="E4" s="1" t="s">
        <v>27</v>
      </c>
      <c r="F4" s="1" t="s">
        <v>18</v>
      </c>
      <c r="G4" s="1" t="s">
        <v>19</v>
      </c>
      <c r="H4" s="1" t="s">
        <v>20</v>
      </c>
      <c r="I4" s="1" t="s">
        <v>21</v>
      </c>
      <c r="J4" s="14" t="s">
        <v>22</v>
      </c>
      <c r="K4" s="21"/>
    </row>
    <row r="5" spans="1:11" ht="12.75">
      <c r="A5" s="20" t="s">
        <v>23</v>
      </c>
      <c r="B5" s="1"/>
      <c r="C5" s="1"/>
      <c r="D5" s="1" t="s">
        <v>23</v>
      </c>
      <c r="E5" s="1"/>
      <c r="F5" s="1" t="s">
        <v>25</v>
      </c>
      <c r="G5" s="1" t="s">
        <v>26</v>
      </c>
      <c r="H5" s="1" t="s">
        <v>23</v>
      </c>
      <c r="I5" s="1" t="s">
        <v>23</v>
      </c>
      <c r="J5" s="1" t="s">
        <v>23</v>
      </c>
      <c r="K5" s="22" t="s">
        <v>24</v>
      </c>
    </row>
    <row r="6" spans="1:11" ht="12.75">
      <c r="A6" s="23">
        <v>71500</v>
      </c>
      <c r="B6" s="6">
        <v>0</v>
      </c>
      <c r="C6" s="4">
        <f>A6*1.27</f>
        <v>90805</v>
      </c>
      <c r="D6" s="4">
        <f>A6-((A6*0.17)+(((C6*12)*0.17)/12))+15100</f>
        <v>59008.15</v>
      </c>
      <c r="E6" s="6">
        <f>D6/57815*100-100</f>
        <v>2.063737784312039</v>
      </c>
      <c r="F6" s="6">
        <f>(E6+100)/1.041-100</f>
        <v>-1.9560636077694085</v>
      </c>
      <c r="G6" s="4">
        <f>(A6-71500)*1.27</f>
        <v>0</v>
      </c>
      <c r="H6" s="4">
        <f>71500*(-0.05)</f>
        <v>-3575</v>
      </c>
      <c r="I6" s="4">
        <f>-1950</f>
        <v>-1950</v>
      </c>
      <c r="J6" s="4">
        <f>G6+H6+I6</f>
        <v>-5525</v>
      </c>
      <c r="K6" s="24">
        <f>(J6/(71500*1.32+1950))*100</f>
        <v>-5.7354925775978405</v>
      </c>
    </row>
    <row r="7" spans="1:11" ht="12.75">
      <c r="A7" s="25">
        <v>73000</v>
      </c>
      <c r="B7" s="7">
        <f>A7/A$6*100-100</f>
        <v>2.0979020979021072</v>
      </c>
      <c r="C7" s="2">
        <f>A7*1.27</f>
        <v>92710</v>
      </c>
      <c r="D7" s="2">
        <f>A7-((A7*0.17)+(((C7*12)*0.17)/12))+15100</f>
        <v>59929.299999999996</v>
      </c>
      <c r="E7" s="7">
        <f>D7/57815*100-100</f>
        <v>3.657009426619368</v>
      </c>
      <c r="F7" s="7">
        <f>(E7+100)/1.041-100</f>
        <v>-0.4255432981562137</v>
      </c>
      <c r="G7" s="2">
        <f>(A7-71500)*1.27</f>
        <v>1905</v>
      </c>
      <c r="H7" s="2">
        <f>71500*(-0.05)</f>
        <v>-3575</v>
      </c>
      <c r="I7" s="2">
        <f>-1950</f>
        <v>-1950</v>
      </c>
      <c r="J7" s="2">
        <f>G7+H7+I7</f>
        <v>-3620</v>
      </c>
      <c r="K7" s="26">
        <f>(J7/(71500*1.32+1950))*100</f>
        <v>-3.757915498806187</v>
      </c>
    </row>
    <row r="8" spans="1:11" ht="12.75">
      <c r="A8" s="23">
        <v>73400</v>
      </c>
      <c r="B8" s="8">
        <f>A8/A$6*100-100</f>
        <v>2.657342657342653</v>
      </c>
      <c r="C8" s="3">
        <f>A8*1.27</f>
        <v>93218</v>
      </c>
      <c r="D8" s="3">
        <f>A8-((A8*0.17)+(((C8*12)*0.17)/12))+15100</f>
        <v>60174.94</v>
      </c>
      <c r="E8" s="8">
        <f>D8/57815*100-100</f>
        <v>4.081881864568018</v>
      </c>
      <c r="F8" s="8">
        <f>(E8+100)/1.041-100</f>
        <v>-0.01740454892600951</v>
      </c>
      <c r="G8" s="3">
        <f>(A8-71500)*1.27</f>
        <v>2413</v>
      </c>
      <c r="H8" s="3">
        <f>71500*(-0.05)</f>
        <v>-3575</v>
      </c>
      <c r="I8" s="3">
        <f>-1950</f>
        <v>-1950</v>
      </c>
      <c r="J8" s="3">
        <f>G8+H8+I8</f>
        <v>-3112</v>
      </c>
      <c r="K8" s="27">
        <f>(J8/(71500*1.32+1950))*100</f>
        <v>-3.230561611128413</v>
      </c>
    </row>
    <row r="9" spans="1:11" ht="12.75">
      <c r="A9" s="25">
        <v>78000</v>
      </c>
      <c r="B9" s="7">
        <f>A9/A$6*100-100</f>
        <v>9.09090909090908</v>
      </c>
      <c r="C9" s="2">
        <f>A9*1.27</f>
        <v>99060</v>
      </c>
      <c r="D9" s="2">
        <f>A9-((A9*0.17)+(((C9*12)*0.17)/12))+15100</f>
        <v>62999.799999999996</v>
      </c>
      <c r="E9" s="7">
        <f>D9/57815*100-100</f>
        <v>8.967914900977263</v>
      </c>
      <c r="F9" s="7">
        <f>(E9+100)/1.041-100</f>
        <v>4.676191067221197</v>
      </c>
      <c r="G9" s="2">
        <f>(A9-71500)*1.27</f>
        <v>8255</v>
      </c>
      <c r="H9" s="2">
        <f>71500*(-0.05)</f>
        <v>-3575</v>
      </c>
      <c r="I9" s="2">
        <f>-1950</f>
        <v>-1950</v>
      </c>
      <c r="J9" s="2">
        <f>G9+H9+I9</f>
        <v>2730</v>
      </c>
      <c r="K9" s="26">
        <f>(J9/(71500*1.32+1950))*100</f>
        <v>2.834008097165992</v>
      </c>
    </row>
    <row r="10" spans="1:11" ht="13.5" thickBot="1">
      <c r="A10" s="28">
        <v>80000</v>
      </c>
      <c r="B10" s="29">
        <f>A10/A$6*100-100</f>
        <v>11.888111888111894</v>
      </c>
      <c r="C10" s="30">
        <f>A10*1.27</f>
        <v>101600</v>
      </c>
      <c r="D10" s="30">
        <f>A10-((A10*0.17)+(((C10*12)*0.17)/12))+15100</f>
        <v>64227.99999999999</v>
      </c>
      <c r="E10" s="29">
        <f>D10/57815*100-100</f>
        <v>11.092277090720387</v>
      </c>
      <c r="F10" s="29">
        <f>(E10+100)/1.041-100</f>
        <v>6.716884813372133</v>
      </c>
      <c r="G10" s="30">
        <f>(A10-71500)*1.27</f>
        <v>10795</v>
      </c>
      <c r="H10" s="30">
        <f>71500*(-0.05)</f>
        <v>-3575</v>
      </c>
      <c r="I10" s="30">
        <f>-1950</f>
        <v>-1950</v>
      </c>
      <c r="J10" s="30">
        <f>G10+H10+I10</f>
        <v>5270</v>
      </c>
      <c r="K10" s="31">
        <f>(J10/(71500*1.32+1950))*100</f>
        <v>5.470777535554864</v>
      </c>
    </row>
    <row r="17" spans="1:11" ht="12.75">
      <c r="A17" s="9"/>
      <c r="B17" s="15"/>
      <c r="C17" s="15"/>
      <c r="D17" s="15"/>
      <c r="E17" s="15"/>
      <c r="F17" s="15"/>
      <c r="G17" s="15"/>
      <c r="H17" s="16"/>
      <c r="I17" s="16"/>
      <c r="J17" s="13"/>
      <c r="K17" s="13"/>
    </row>
    <row r="18" spans="1:11" ht="12.75">
      <c r="A18" s="9"/>
      <c r="B18" s="15"/>
      <c r="C18" s="15"/>
      <c r="D18" s="15"/>
      <c r="E18" s="15"/>
      <c r="F18" s="15"/>
      <c r="G18" s="15"/>
      <c r="H18" s="16"/>
      <c r="I18" s="16"/>
      <c r="J18" s="13"/>
      <c r="K18" s="13"/>
    </row>
    <row r="19" spans="1:11" ht="12.75">
      <c r="A19" s="9"/>
      <c r="B19" s="15"/>
      <c r="C19" s="15"/>
      <c r="D19" s="15"/>
      <c r="E19" s="15"/>
      <c r="F19" s="15"/>
      <c r="G19" s="15"/>
      <c r="H19" s="16"/>
      <c r="I19" s="16"/>
      <c r="J19" s="13"/>
      <c r="K19" s="13"/>
    </row>
    <row r="20" spans="1:11" ht="12.75">
      <c r="A20" s="9"/>
      <c r="B20" s="9"/>
      <c r="C20" s="9"/>
      <c r="D20" s="9"/>
      <c r="E20" s="9"/>
      <c r="F20" s="9"/>
      <c r="G20" s="9"/>
      <c r="H20" s="10"/>
      <c r="I20" s="10"/>
      <c r="J20" s="12"/>
      <c r="K20" s="12"/>
    </row>
    <row r="21" spans="1:11" ht="12.75">
      <c r="A21" s="9"/>
      <c r="B21" s="9"/>
      <c r="C21" s="9"/>
      <c r="D21" s="9"/>
      <c r="E21" s="9"/>
      <c r="F21" s="9"/>
      <c r="G21" s="9"/>
      <c r="H21" s="10"/>
      <c r="I21" s="10"/>
      <c r="J21" s="12"/>
      <c r="K21" s="12"/>
    </row>
    <row r="22" spans="1:11" ht="12.75">
      <c r="A22" s="9"/>
      <c r="B22" s="9"/>
      <c r="C22" s="9"/>
      <c r="D22" s="9"/>
      <c r="E22" s="9"/>
      <c r="F22" s="9"/>
      <c r="G22" s="9"/>
      <c r="H22" s="10"/>
      <c r="I22" s="10"/>
      <c r="J22" s="12"/>
      <c r="K22" s="12"/>
    </row>
    <row r="23" spans="1:11" ht="12.75">
      <c r="A23" s="9"/>
      <c r="B23" s="9"/>
      <c r="C23" s="9"/>
      <c r="D23" s="9"/>
      <c r="E23" s="9"/>
      <c r="F23" s="9"/>
      <c r="G23" s="9"/>
      <c r="H23" s="10"/>
      <c r="I23" s="10"/>
      <c r="J23" s="12"/>
      <c r="K23" s="12"/>
    </row>
    <row r="24" spans="10:11" ht="12.75">
      <c r="J24" s="11"/>
      <c r="K24" s="11"/>
    </row>
  </sheetData>
  <mergeCells count="16">
    <mergeCell ref="A1:B1"/>
    <mergeCell ref="C1:F1"/>
    <mergeCell ref="G1:K1"/>
    <mergeCell ref="J2:K2"/>
    <mergeCell ref="F17:F19"/>
    <mergeCell ref="G17:G19"/>
    <mergeCell ref="H17:H19"/>
    <mergeCell ref="I17:I19"/>
    <mergeCell ref="B17:B19"/>
    <mergeCell ref="C17:C19"/>
    <mergeCell ref="D17:D19"/>
    <mergeCell ref="E17:E19"/>
    <mergeCell ref="J17:J19"/>
    <mergeCell ref="K17:K19"/>
    <mergeCell ref="J3:K3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help_intra</cp:lastModifiedBy>
  <dcterms:created xsi:type="dcterms:W3CDTF">2009-08-30T09:22:48Z</dcterms:created>
  <dcterms:modified xsi:type="dcterms:W3CDTF">2009-11-11T14:21:32Z</dcterms:modified>
  <cp:category/>
  <cp:version/>
  <cp:contentType/>
  <cp:contentStatus/>
</cp:coreProperties>
</file>